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activeTab="2"/>
  </bookViews>
  <sheets>
    <sheet name="список" sheetId="1" r:id="rId1"/>
    <sheet name="Прот  жен SL" sheetId="2" r:id="rId2"/>
    <sheet name="Константа" sheetId="3" r:id="rId3"/>
  </sheets>
  <definedNames>
    <definedName name="_xlnm.Print_Area" localSheetId="1">'Прот  жен SL'!$A$1:$O$54</definedName>
  </definedNames>
  <calcPr fullCalcOnLoad="1"/>
</workbook>
</file>

<file path=xl/sharedStrings.xml><?xml version="1.0" encoding="utf-8"?>
<sst xmlns="http://schemas.openxmlformats.org/spreadsheetml/2006/main" count="380" uniqueCount="189">
  <si>
    <t>место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</si>
  <si>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</si>
  <si>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</si>
  <si>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</si>
  <si>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</si>
  <si>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</si>
  <si>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</si>
  <si>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>Гора Кукисвумчорр</t>
  </si>
  <si>
    <t>Попов Алексей (rus)</t>
  </si>
  <si>
    <t xml:space="preserve">Кировск Мурманская </t>
  </si>
  <si>
    <t>Постановщик 1 трассы</t>
  </si>
  <si>
    <t>Постановщик 2 трассы</t>
  </si>
  <si>
    <t>Управление физической культуры и спорта города Кировска</t>
  </si>
  <si>
    <t>ОФИЦИАЛЬНЫЕ РЕЗУЛЬТАТЫ</t>
  </si>
  <si>
    <t>Открывающие 1 трассы</t>
  </si>
  <si>
    <t>Открывающие 2 трассы</t>
  </si>
  <si>
    <t>Кордияка Игорь (rus)</t>
  </si>
  <si>
    <t>Фамилия, имя</t>
  </si>
  <si>
    <t>Год р.</t>
  </si>
  <si>
    <t>Звание</t>
  </si>
  <si>
    <t>Организ.</t>
  </si>
  <si>
    <t>Город</t>
  </si>
  <si>
    <t>спуск</t>
  </si>
  <si>
    <t>слалом</t>
  </si>
  <si>
    <t>гигант</t>
  </si>
  <si>
    <t>супер</t>
  </si>
  <si>
    <t>комб</t>
  </si>
  <si>
    <t>Верченко Анастасия</t>
  </si>
  <si>
    <t>Мончегорск</t>
  </si>
  <si>
    <t>КМС</t>
  </si>
  <si>
    <t>Кировск</t>
  </si>
  <si>
    <t>МС</t>
  </si>
  <si>
    <t>Кольцова Ольга</t>
  </si>
  <si>
    <t>Куликовская Ксения</t>
  </si>
  <si>
    <t>Скиба Марина</t>
  </si>
  <si>
    <t>Хисметова Мария</t>
  </si>
  <si>
    <t>очки соревн.</t>
  </si>
  <si>
    <t>Расчет константы</t>
  </si>
  <si>
    <t>место проведения Кировск, Мурманская область</t>
  </si>
  <si>
    <t>номер</t>
  </si>
  <si>
    <t>Фамилия имя спортсмена</t>
  </si>
  <si>
    <t>очки из списка</t>
  </si>
  <si>
    <t>очки 5 лучших</t>
  </si>
  <si>
    <t>очки соревнований</t>
  </si>
  <si>
    <t>10 лучших финишироваших</t>
  </si>
  <si>
    <t>Иванова Анастасия</t>
  </si>
  <si>
    <t>5 лучших в стартовом протоколе</t>
  </si>
  <si>
    <t>Итог</t>
  </si>
  <si>
    <t>(В) Классификационные очки лучших 5-ти  в стартовом протоколе</t>
  </si>
  <si>
    <t>(А) 5 лучших из 10 финишировавших</t>
  </si>
  <si>
    <t>(С) Очки соревнований соответствующих спортсменов</t>
  </si>
  <si>
    <t>Рассчитанная константа (А+В-С) : 10</t>
  </si>
  <si>
    <t>Принята константа:</t>
  </si>
  <si>
    <t>Технический делегат:</t>
  </si>
  <si>
    <t>Кордияка И.И.</t>
  </si>
  <si>
    <t>Федерация горнолыжного спорта и сноуборда Мурманской области</t>
  </si>
  <si>
    <t>Крайковская Мария</t>
  </si>
  <si>
    <t>не  стартовали 1 трасса</t>
  </si>
  <si>
    <t>не  финишировали 1 трасса</t>
  </si>
  <si>
    <t>не  стартовали 2 трасса</t>
  </si>
  <si>
    <t>дисквалифицированны  2 трасса</t>
  </si>
  <si>
    <t>не  финишировали 2 трасса</t>
  </si>
  <si>
    <t>Технические характеристики трассы</t>
  </si>
  <si>
    <t>ГАОУМОДОД "Кировская СДЮСШОР по горнолыжному спорту"</t>
  </si>
  <si>
    <t xml:space="preserve">кол-во ворот </t>
  </si>
  <si>
    <t>СДЮСШОР</t>
  </si>
  <si>
    <t>Вопсева Елизавета</t>
  </si>
  <si>
    <t>Кузнецова Нина</t>
  </si>
  <si>
    <t>Наумкина Екатерина</t>
  </si>
  <si>
    <t>Открытый Чемпионат и Первенство города Кировска по горнолыжному спорту</t>
  </si>
  <si>
    <t>место 1992-96</t>
  </si>
  <si>
    <t>Женщины/юниорки 1992-1996 годов рождения и старше</t>
  </si>
  <si>
    <t>Корнева Анастасия</t>
  </si>
  <si>
    <t xml:space="preserve"> слалом женщины/юниорки 1992-1996 годов рождения</t>
  </si>
  <si>
    <t>Сапов Николай (rus)</t>
  </si>
  <si>
    <t>Рефери</t>
  </si>
  <si>
    <t>Трусова Екатерина (rus)</t>
  </si>
  <si>
    <t xml:space="preserve">    N</t>
  </si>
  <si>
    <t>RUS код</t>
  </si>
  <si>
    <t>0601123</t>
  </si>
  <si>
    <t>1977</t>
  </si>
  <si>
    <t>515,84</t>
  </si>
  <si>
    <t>36,71</t>
  </si>
  <si>
    <t>156,95</t>
  </si>
  <si>
    <t>----</t>
  </si>
  <si>
    <t>0601353</t>
  </si>
  <si>
    <t>1992</t>
  </si>
  <si>
    <t>99,95</t>
  </si>
  <si>
    <t>47,94</t>
  </si>
  <si>
    <t>74,04</t>
  </si>
  <si>
    <t>0601356</t>
  </si>
  <si>
    <t>1996</t>
  </si>
  <si>
    <t>156,26</t>
  </si>
  <si>
    <t>0601357</t>
  </si>
  <si>
    <t>Мурманск</t>
  </si>
  <si>
    <t>168,96</t>
  </si>
  <si>
    <t>163,79</t>
  </si>
  <si>
    <t>0601350</t>
  </si>
  <si>
    <t>Капустина Яна</t>
  </si>
  <si>
    <t>1990</t>
  </si>
  <si>
    <t>85,71</t>
  </si>
  <si>
    <t>179,44</t>
  </si>
  <si>
    <t>0601358</t>
  </si>
  <si>
    <t>1</t>
  </si>
  <si>
    <t>0601355</t>
  </si>
  <si>
    <t>0601354</t>
  </si>
  <si>
    <t>1995</t>
  </si>
  <si>
    <t>г.Мончегорск</t>
  </si>
  <si>
    <t>188,32</t>
  </si>
  <si>
    <t>200,34</t>
  </si>
  <si>
    <t>0601351</t>
  </si>
  <si>
    <t>1994</t>
  </si>
  <si>
    <t>г.Кировск</t>
  </si>
  <si>
    <t>208,15</t>
  </si>
  <si>
    <t>97,70</t>
  </si>
  <si>
    <t>213,36</t>
  </si>
  <si>
    <t>0602664</t>
  </si>
  <si>
    <t>121,97</t>
  </si>
  <si>
    <t>159,22</t>
  </si>
  <si>
    <t>466,90</t>
  </si>
  <si>
    <t>0603137</t>
  </si>
  <si>
    <t>Авдина Надежда</t>
  </si>
  <si>
    <t>139,43</t>
  </si>
  <si>
    <t>0601352</t>
  </si>
  <si>
    <t>1993</t>
  </si>
  <si>
    <t>г. Кировск</t>
  </si>
  <si>
    <t>189,27</t>
  </si>
  <si>
    <t>93,76</t>
  </si>
  <si>
    <t>213,05</t>
  </si>
  <si>
    <t>0603145</t>
  </si>
  <si>
    <t>Смирнова Вера</t>
  </si>
  <si>
    <t>2</t>
  </si>
  <si>
    <t>271,22</t>
  </si>
  <si>
    <t>230,71</t>
  </si>
  <si>
    <t>0603213</t>
  </si>
  <si>
    <t>Старт №</t>
  </si>
  <si>
    <t>выполн. разряд</t>
  </si>
  <si>
    <t>F=620</t>
  </si>
  <si>
    <t>1-трасса</t>
  </si>
  <si>
    <t xml:space="preserve"> 2-трасса</t>
  </si>
  <si>
    <t xml:space="preserve"> сумма</t>
  </si>
  <si>
    <t>19 января 2013 года</t>
  </si>
  <si>
    <t>время старта 11:30</t>
  </si>
  <si>
    <t>А) Конева Мария</t>
  </si>
  <si>
    <t>Б) Васильева Екатерина</t>
  </si>
  <si>
    <t>В) Ракецкий Иван</t>
  </si>
  <si>
    <t>кол-во ворот 46/44</t>
  </si>
  <si>
    <t>время старта 12:45</t>
  </si>
  <si>
    <t>дисквалифицированны  1 трасса</t>
  </si>
  <si>
    <t xml:space="preserve"> среди мужчин, женщин, юниоров и юниорок 1992-1996 годов рождения</t>
  </si>
  <si>
    <t>II этап Кубка Мурманской области "Полярный Кубок"</t>
  </si>
  <si>
    <t>нф2</t>
  </si>
  <si>
    <t>Главный судья - спортивный судья</t>
  </si>
  <si>
    <t>Всероссийской категории</t>
  </si>
  <si>
    <t>Е.Э.Трусова</t>
  </si>
  <si>
    <t>Главный секретарь - спортивный судья</t>
  </si>
  <si>
    <t>Первой категории</t>
  </si>
  <si>
    <t>Д.В.Федоров</t>
  </si>
  <si>
    <t>Пысин Андрей (rus)</t>
  </si>
  <si>
    <t>очки +конст.</t>
  </si>
  <si>
    <t>43/41</t>
  </si>
  <si>
    <t>76,51</t>
  </si>
  <si>
    <t>66,99</t>
  </si>
  <si>
    <t>93,87</t>
  </si>
  <si>
    <t>86,82</t>
  </si>
  <si>
    <t>80,43</t>
  </si>
  <si>
    <t>115,43</t>
  </si>
  <si>
    <t>155,76</t>
  </si>
  <si>
    <t>25,70</t>
  </si>
  <si>
    <t>30,03</t>
  </si>
  <si>
    <t>54,56</t>
  </si>
  <si>
    <t>58,46</t>
  </si>
  <si>
    <t>70,40</t>
  </si>
  <si>
    <t>85,12</t>
  </si>
  <si>
    <t>101,65</t>
  </si>
  <si>
    <t>95,19</t>
  </si>
  <si>
    <t>81,91</t>
  </si>
  <si>
    <t>70,08</t>
  </si>
  <si>
    <t>98,62</t>
  </si>
  <si>
    <t>101,96</t>
  </si>
  <si>
    <t>136,60</t>
  </si>
  <si>
    <t>43,73</t>
  </si>
  <si>
    <t>44,60</t>
  </si>
  <si>
    <t>68,80</t>
  </si>
  <si>
    <t>36,03</t>
  </si>
  <si>
    <t>107,16</t>
  </si>
  <si>
    <t>нф1</t>
  </si>
  <si>
    <t>(370,28+292,74-304,13)/10</t>
  </si>
  <si>
    <t>K=35,89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</si>
</sst>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  <numFmt numFmtId="176" formatCode="#,##0.00_р_."/>
    <numFmt numFmtId="177" formatCode="s\л\уh"/>
    <numFmt numFmtId="178" formatCode="[$-FC19]d\ mmmm\ yyyy\ &quot;г.&quot;"/>
  </numFmts>
  <fonts count="45">
    <font>
      <sz val="10"/>
      <name val="Arial"/>
      <family val="0"/>
    </font>
    <font>
      <sz val="8"/>
      <name val="Arial"/>
      <family val="2"/>
    </font>
    <font>
      <sz val="10"/>
      <name val="Bookman Old Style"/>
      <family val="1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6" fillId="33" borderId="10" xfId="53" applyFont="1" applyFill="1" applyBorder="1">
      <alignment/>
      <protection/>
    </xf>
    <xf numFmtId="1" fontId="6" fillId="33" borderId="11" xfId="53" applyNumberFormat="1" applyFont="1" applyFill="1" applyBorder="1">
      <alignment/>
      <protection/>
    </xf>
    <xf numFmtId="1" fontId="6" fillId="33" borderId="11" xfId="53" applyNumberFormat="1" applyFont="1" applyFill="1" applyBorder="1" applyAlignment="1">
      <alignment horizontal="center"/>
      <protection/>
    </xf>
    <xf numFmtId="2" fontId="6" fillId="33" borderId="11" xfId="52" applyNumberFormat="1" applyFont="1" applyFill="1" applyBorder="1" applyAlignment="1">
      <alignment horizontal="center" vertical="center"/>
      <protection/>
    </xf>
    <xf numFmtId="4" fontId="6" fillId="33" borderId="11" xfId="52" applyNumberFormat="1" applyFont="1" applyFill="1" applyBorder="1" applyAlignment="1">
      <alignment horizontal="center" vertical="center"/>
      <protection/>
    </xf>
    <xf numFmtId="4" fontId="6" fillId="33" borderId="12" xfId="52" applyNumberFormat="1" applyFont="1" applyFill="1" applyBorder="1" applyAlignment="1">
      <alignment horizontal="center" vertical="center"/>
      <protection/>
    </xf>
    <xf numFmtId="0" fontId="7" fillId="33" borderId="0" xfId="0" applyFont="1" applyFill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53" applyFont="1" applyBorder="1" applyAlignment="1">
      <alignment horizontal="center" vertical="center"/>
      <protection/>
    </xf>
    <xf numFmtId="1" fontId="8" fillId="0" borderId="0" xfId="53" applyNumberFormat="1" applyFont="1" applyBorder="1" applyAlignment="1">
      <alignment horizontal="center" vertical="center"/>
      <protection/>
    </xf>
    <xf numFmtId="0" fontId="9" fillId="34" borderId="0" xfId="52" applyFont="1" applyFill="1" applyBorder="1" applyAlignment="1">
      <alignment horizontal="center" vertical="center"/>
      <protection/>
    </xf>
    <xf numFmtId="0" fontId="9" fillId="34" borderId="0" xfId="52" applyFont="1" applyFill="1" applyBorder="1" applyAlignment="1">
      <alignment horizontal="left" vertical="center"/>
      <protection/>
    </xf>
    <xf numFmtId="49" fontId="9" fillId="34" borderId="0" xfId="52" applyNumberFormat="1" applyFont="1" applyFill="1" applyBorder="1" applyAlignment="1">
      <alignment horizontal="left" vertical="center"/>
      <protection/>
    </xf>
    <xf numFmtId="1" fontId="9" fillId="34" borderId="0" xfId="52" applyNumberFormat="1" applyFont="1" applyFill="1" applyBorder="1" applyAlignment="1">
      <alignment horizontal="left" vertical="center"/>
      <protection/>
    </xf>
    <xf numFmtId="49" fontId="9" fillId="34" borderId="0" xfId="52" applyNumberFormat="1" applyFont="1" applyFill="1" applyBorder="1" applyAlignment="1">
      <alignment horizontal="left" vertical="center" wrapText="1"/>
      <protection/>
    </xf>
    <xf numFmtId="175" fontId="9" fillId="0" borderId="0" xfId="0" applyNumberFormat="1" applyFont="1" applyBorder="1" applyAlignment="1">
      <alignment horizontal="center" vertical="center" wrapText="1"/>
    </xf>
    <xf numFmtId="173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20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175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2" fontId="6" fillId="35" borderId="11" xfId="52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33" borderId="14" xfId="52" applyFont="1" applyFill="1" applyBorder="1" applyAlignment="1">
      <alignment horizontal="left" vertical="center"/>
      <protection/>
    </xf>
    <xf numFmtId="49" fontId="6" fillId="33" borderId="14" xfId="52" applyNumberFormat="1" applyFont="1" applyFill="1" applyBorder="1" applyAlignment="1">
      <alignment horizontal="left" vertical="center"/>
      <protection/>
    </xf>
    <xf numFmtId="1" fontId="6" fillId="33" borderId="14" xfId="52" applyNumberFormat="1" applyFont="1" applyFill="1" applyBorder="1" applyAlignment="1">
      <alignment horizontal="left" vertical="center"/>
      <protection/>
    </xf>
    <xf numFmtId="49" fontId="6" fillId="33" borderId="14" xfId="52" applyNumberFormat="1" applyFont="1" applyFill="1" applyBorder="1" applyAlignment="1">
      <alignment horizontal="left" vertical="center" wrapText="1"/>
      <protection/>
    </xf>
    <xf numFmtId="49" fontId="6" fillId="35" borderId="14" xfId="0" applyNumberFormat="1" applyFont="1" applyFill="1" applyBorder="1" applyAlignment="1">
      <alignment horizontal="left" vertical="center"/>
    </xf>
    <xf numFmtId="49" fontId="6" fillId="35" borderId="15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left" vertical="center"/>
    </xf>
    <xf numFmtId="49" fontId="6" fillId="33" borderId="15" xfId="0" applyNumberFormat="1" applyFont="1" applyFill="1" applyBorder="1" applyAlignment="1">
      <alignment horizontal="left" vertical="center"/>
    </xf>
    <xf numFmtId="0" fontId="6" fillId="33" borderId="16" xfId="53" applyFont="1" applyFill="1" applyBorder="1">
      <alignment/>
      <protection/>
    </xf>
    <xf numFmtId="0" fontId="6" fillId="35" borderId="14" xfId="52" applyFont="1" applyFill="1" applyBorder="1" applyAlignment="1">
      <alignment horizontal="left" vertical="center"/>
      <protection/>
    </xf>
    <xf numFmtId="49" fontId="6" fillId="35" borderId="14" xfId="52" applyNumberFormat="1" applyFont="1" applyFill="1" applyBorder="1" applyAlignment="1">
      <alignment horizontal="left" vertical="center"/>
      <protection/>
    </xf>
    <xf numFmtId="1" fontId="6" fillId="35" borderId="14" xfId="52" applyNumberFormat="1" applyFont="1" applyFill="1" applyBorder="1" applyAlignment="1">
      <alignment horizontal="left" vertical="center"/>
      <protection/>
    </xf>
    <xf numFmtId="49" fontId="6" fillId="35" borderId="14" xfId="52" applyNumberFormat="1" applyFont="1" applyFill="1" applyBorder="1" applyAlignment="1">
      <alignment horizontal="left" vertical="center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/>
    </xf>
    <xf numFmtId="0" fontId="6" fillId="33" borderId="0" xfId="52" applyFont="1" applyFill="1" applyBorder="1" applyAlignment="1">
      <alignment horizontal="center" vertical="center"/>
      <protection/>
    </xf>
    <xf numFmtId="49" fontId="6" fillId="33" borderId="0" xfId="52" applyNumberFormat="1" applyFont="1" applyFill="1" applyBorder="1" applyAlignment="1">
      <alignment horizontal="left" vertical="center"/>
      <protection/>
    </xf>
    <xf numFmtId="173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17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173" fontId="6" fillId="33" borderId="0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zoomScalePageLayoutView="0" workbookViewId="0" topLeftCell="A1">
      <selection activeCell="I15" sqref="I15"/>
    </sheetView>
  </sheetViews>
  <sheetFormatPr defaultColWidth="9.140625" defaultRowHeight="12.75"/>
  <cols>
    <col min="1" max="1" width="10.421875" style="14" customWidth="1"/>
    <col min="2" max="2" width="15.57421875" style="14" customWidth="1"/>
    <col min="3" max="3" width="25.140625" style="14" customWidth="1"/>
    <col min="4" max="5" width="9.140625" style="14" customWidth="1"/>
    <col min="6" max="6" width="16.57421875" style="14" customWidth="1"/>
    <col min="7" max="7" width="17.57421875" style="14" customWidth="1"/>
    <col min="8" max="12" width="9.140625" style="14" customWidth="1"/>
  </cols>
  <sheetData>
    <row r="1" spans="1:12" s="1" customFormat="1" ht="19.5" thickBot="1">
      <c r="A1" s="8" t="s">
        <v>77</v>
      </c>
      <c r="B1" s="65" t="s">
        <v>78</v>
      </c>
      <c r="C1" s="9" t="s">
        <v>17</v>
      </c>
      <c r="D1" s="9" t="s">
        <v>18</v>
      </c>
      <c r="E1" s="10" t="s">
        <v>19</v>
      </c>
      <c r="F1" s="9" t="s">
        <v>20</v>
      </c>
      <c r="G1" s="9" t="s">
        <v>21</v>
      </c>
      <c r="H1" s="11" t="s">
        <v>22</v>
      </c>
      <c r="I1" s="52" t="s">
        <v>23</v>
      </c>
      <c r="J1" s="11" t="s">
        <v>24</v>
      </c>
      <c r="K1" s="12" t="s">
        <v>25</v>
      </c>
      <c r="L1" s="13" t="s">
        <v>26</v>
      </c>
    </row>
    <row r="2" spans="1:12" s="1" customFormat="1" ht="19.5" customHeight="1">
      <c r="A2" s="57">
        <v>1</v>
      </c>
      <c r="B2" s="57" t="s">
        <v>85</v>
      </c>
      <c r="C2" s="58" t="s">
        <v>32</v>
      </c>
      <c r="D2" s="59" t="s">
        <v>86</v>
      </c>
      <c r="E2" s="58" t="s">
        <v>29</v>
      </c>
      <c r="F2" s="60" t="s">
        <v>65</v>
      </c>
      <c r="G2" s="58" t="s">
        <v>28</v>
      </c>
      <c r="H2" s="63" t="s">
        <v>87</v>
      </c>
      <c r="I2" s="61" t="s">
        <v>168</v>
      </c>
      <c r="J2" s="63" t="s">
        <v>169</v>
      </c>
      <c r="K2" s="63" t="s">
        <v>88</v>
      </c>
      <c r="L2" s="63" t="s">
        <v>89</v>
      </c>
    </row>
    <row r="3" spans="1:12" s="1" customFormat="1" ht="19.5" customHeight="1">
      <c r="A3" s="66">
        <v>2</v>
      </c>
      <c r="B3" s="66" t="s">
        <v>79</v>
      </c>
      <c r="C3" s="67" t="s">
        <v>34</v>
      </c>
      <c r="D3" s="68" t="s">
        <v>80</v>
      </c>
      <c r="E3" s="67" t="s">
        <v>31</v>
      </c>
      <c r="F3" s="69" t="s">
        <v>65</v>
      </c>
      <c r="G3" s="67" t="s">
        <v>28</v>
      </c>
      <c r="H3" s="61" t="s">
        <v>81</v>
      </c>
      <c r="I3" s="61" t="s">
        <v>184</v>
      </c>
      <c r="J3" s="63" t="s">
        <v>82</v>
      </c>
      <c r="K3" s="63" t="s">
        <v>83</v>
      </c>
      <c r="L3" s="63" t="s">
        <v>84</v>
      </c>
    </row>
    <row r="4" spans="1:12" s="1" customFormat="1" ht="19.5" customHeight="1">
      <c r="A4" s="66">
        <v>3</v>
      </c>
      <c r="B4" s="66" t="s">
        <v>93</v>
      </c>
      <c r="C4" s="67" t="s">
        <v>68</v>
      </c>
      <c r="D4" s="68" t="s">
        <v>91</v>
      </c>
      <c r="E4" s="67" t="s">
        <v>29</v>
      </c>
      <c r="F4" s="69" t="s">
        <v>65</v>
      </c>
      <c r="G4" s="67" t="s">
        <v>94</v>
      </c>
      <c r="H4" s="61" t="s">
        <v>95</v>
      </c>
      <c r="I4" s="61" t="s">
        <v>181</v>
      </c>
      <c r="J4" s="63" t="s">
        <v>182</v>
      </c>
      <c r="K4" s="63" t="s">
        <v>183</v>
      </c>
      <c r="L4" s="63" t="s">
        <v>96</v>
      </c>
    </row>
    <row r="5" spans="1:12" s="1" customFormat="1" ht="19.5" customHeight="1">
      <c r="A5" s="66">
        <v>4</v>
      </c>
      <c r="B5" s="66" t="s">
        <v>90</v>
      </c>
      <c r="C5" s="67" t="s">
        <v>72</v>
      </c>
      <c r="D5" s="68" t="s">
        <v>91</v>
      </c>
      <c r="E5" s="67" t="s">
        <v>29</v>
      </c>
      <c r="F5" s="69" t="s">
        <v>65</v>
      </c>
      <c r="G5" s="67" t="s">
        <v>28</v>
      </c>
      <c r="H5" s="61" t="s">
        <v>92</v>
      </c>
      <c r="I5" s="61" t="s">
        <v>170</v>
      </c>
      <c r="J5" s="63" t="s">
        <v>171</v>
      </c>
      <c r="K5" s="63" t="s">
        <v>172</v>
      </c>
      <c r="L5" s="63" t="s">
        <v>84</v>
      </c>
    </row>
    <row r="6" spans="1:12" ht="19.5" customHeight="1">
      <c r="A6" s="66">
        <v>5</v>
      </c>
      <c r="B6" s="66" t="s">
        <v>134</v>
      </c>
      <c r="C6" s="67" t="s">
        <v>27</v>
      </c>
      <c r="D6" s="68" t="s">
        <v>106</v>
      </c>
      <c r="E6" s="67" t="s">
        <v>29</v>
      </c>
      <c r="F6" s="69" t="s">
        <v>65</v>
      </c>
      <c r="G6" s="67" t="s">
        <v>28</v>
      </c>
      <c r="H6" s="61" t="s">
        <v>84</v>
      </c>
      <c r="I6" s="61" t="s">
        <v>161</v>
      </c>
      <c r="J6" s="63" t="s">
        <v>162</v>
      </c>
      <c r="K6" s="63" t="s">
        <v>163</v>
      </c>
      <c r="L6" s="63" t="s">
        <v>84</v>
      </c>
    </row>
    <row r="7" spans="1:12" ht="19.5" customHeight="1">
      <c r="A7" s="66">
        <v>6</v>
      </c>
      <c r="B7" s="66" t="s">
        <v>102</v>
      </c>
      <c r="C7" s="67" t="s">
        <v>67</v>
      </c>
      <c r="D7" s="68" t="s">
        <v>91</v>
      </c>
      <c r="E7" s="67" t="s">
        <v>103</v>
      </c>
      <c r="F7" s="69" t="s">
        <v>65</v>
      </c>
      <c r="G7" s="67" t="s">
        <v>28</v>
      </c>
      <c r="H7" s="61" t="s">
        <v>84</v>
      </c>
      <c r="I7" s="61" t="s">
        <v>176</v>
      </c>
      <c r="J7" s="63" t="s">
        <v>177</v>
      </c>
      <c r="K7" s="63" t="s">
        <v>178</v>
      </c>
      <c r="L7" s="63" t="s">
        <v>84</v>
      </c>
    </row>
    <row r="8" spans="1:12" ht="19.5" customHeight="1">
      <c r="A8" s="57">
        <v>7</v>
      </c>
      <c r="B8" s="57" t="s">
        <v>105</v>
      </c>
      <c r="C8" s="58" t="s">
        <v>56</v>
      </c>
      <c r="D8" s="59" t="s">
        <v>106</v>
      </c>
      <c r="E8" s="58" t="s">
        <v>103</v>
      </c>
      <c r="F8" s="60" t="s">
        <v>65</v>
      </c>
      <c r="G8" s="58" t="s">
        <v>107</v>
      </c>
      <c r="H8" s="64" t="s">
        <v>108</v>
      </c>
      <c r="I8" s="62" t="s">
        <v>173</v>
      </c>
      <c r="J8" s="64" t="s">
        <v>174</v>
      </c>
      <c r="K8" s="64" t="s">
        <v>175</v>
      </c>
      <c r="L8" s="64" t="s">
        <v>109</v>
      </c>
    </row>
    <row r="9" spans="1:12" ht="19.5" customHeight="1">
      <c r="A9" s="57">
        <v>8</v>
      </c>
      <c r="B9" s="57" t="s">
        <v>97</v>
      </c>
      <c r="C9" s="58" t="s">
        <v>98</v>
      </c>
      <c r="D9" s="59" t="s">
        <v>99</v>
      </c>
      <c r="E9" s="58" t="s">
        <v>29</v>
      </c>
      <c r="F9" s="60" t="s">
        <v>65</v>
      </c>
      <c r="G9" s="58" t="s">
        <v>30</v>
      </c>
      <c r="H9" s="64" t="s">
        <v>84</v>
      </c>
      <c r="I9" s="62" t="s">
        <v>100</v>
      </c>
      <c r="J9" s="64" t="s">
        <v>167</v>
      </c>
      <c r="K9" s="64" t="s">
        <v>101</v>
      </c>
      <c r="L9" s="64" t="s">
        <v>84</v>
      </c>
    </row>
    <row r="10" spans="1:12" ht="19.5" customHeight="1">
      <c r="A10" s="57">
        <v>9</v>
      </c>
      <c r="B10" s="57" t="s">
        <v>104</v>
      </c>
      <c r="C10" s="58" t="s">
        <v>66</v>
      </c>
      <c r="D10" s="59" t="s">
        <v>91</v>
      </c>
      <c r="E10" s="58" t="s">
        <v>103</v>
      </c>
      <c r="F10" s="60" t="s">
        <v>65</v>
      </c>
      <c r="G10" s="58" t="s">
        <v>28</v>
      </c>
      <c r="H10" s="64" t="s">
        <v>84</v>
      </c>
      <c r="I10" s="62" t="s">
        <v>164</v>
      </c>
      <c r="J10" s="64" t="s">
        <v>165</v>
      </c>
      <c r="K10" s="64" t="s">
        <v>166</v>
      </c>
      <c r="L10" s="64" t="s">
        <v>84</v>
      </c>
    </row>
    <row r="11" spans="1:12" ht="19.5" customHeight="1">
      <c r="A11" s="57">
        <v>10</v>
      </c>
      <c r="B11" s="57" t="s">
        <v>110</v>
      </c>
      <c r="C11" s="58" t="s">
        <v>33</v>
      </c>
      <c r="D11" s="59" t="s">
        <v>111</v>
      </c>
      <c r="E11" s="58" t="s">
        <v>29</v>
      </c>
      <c r="F11" s="60" t="s">
        <v>65</v>
      </c>
      <c r="G11" s="58" t="s">
        <v>112</v>
      </c>
      <c r="H11" s="64" t="s">
        <v>113</v>
      </c>
      <c r="I11" s="62" t="s">
        <v>179</v>
      </c>
      <c r="J11" s="64" t="s">
        <v>114</v>
      </c>
      <c r="K11" s="64" t="s">
        <v>180</v>
      </c>
      <c r="L11" s="64" t="s">
        <v>115</v>
      </c>
    </row>
    <row r="12" spans="1:12" ht="19.5" customHeight="1">
      <c r="A12" s="57">
        <v>11</v>
      </c>
      <c r="B12" s="57" t="s">
        <v>123</v>
      </c>
      <c r="C12" s="58" t="s">
        <v>35</v>
      </c>
      <c r="D12" s="59" t="s">
        <v>124</v>
      </c>
      <c r="E12" s="58" t="s">
        <v>29</v>
      </c>
      <c r="F12" s="60" t="s">
        <v>65</v>
      </c>
      <c r="G12" s="58" t="s">
        <v>125</v>
      </c>
      <c r="H12" s="64" t="s">
        <v>126</v>
      </c>
      <c r="I12" s="62" t="s">
        <v>185</v>
      </c>
      <c r="J12" s="64" t="s">
        <v>127</v>
      </c>
      <c r="K12" s="64" t="s">
        <v>114</v>
      </c>
      <c r="L12" s="64" t="s">
        <v>128</v>
      </c>
    </row>
    <row r="13" spans="1:12" ht="19.5" customHeight="1">
      <c r="A13" s="57">
        <v>12</v>
      </c>
      <c r="B13" s="57" t="s">
        <v>116</v>
      </c>
      <c r="C13" s="58" t="s">
        <v>45</v>
      </c>
      <c r="D13" s="59" t="s">
        <v>86</v>
      </c>
      <c r="E13" s="58" t="s">
        <v>103</v>
      </c>
      <c r="F13" s="60" t="s">
        <v>65</v>
      </c>
      <c r="G13" s="58" t="s">
        <v>30</v>
      </c>
      <c r="H13" s="64" t="s">
        <v>84</v>
      </c>
      <c r="I13" s="62" t="s">
        <v>117</v>
      </c>
      <c r="J13" s="64" t="s">
        <v>118</v>
      </c>
      <c r="K13" s="64" t="s">
        <v>119</v>
      </c>
      <c r="L13" s="64" t="s">
        <v>84</v>
      </c>
    </row>
    <row r="14" spans="1:12" ht="19.5" customHeight="1">
      <c r="A14" s="57">
        <v>13</v>
      </c>
      <c r="B14" s="57" t="s">
        <v>120</v>
      </c>
      <c r="C14" s="58" t="s">
        <v>121</v>
      </c>
      <c r="D14" s="59" t="s">
        <v>91</v>
      </c>
      <c r="E14" s="58" t="s">
        <v>29</v>
      </c>
      <c r="F14" s="60" t="s">
        <v>65</v>
      </c>
      <c r="G14" s="58" t="s">
        <v>30</v>
      </c>
      <c r="H14" s="64" t="s">
        <v>84</v>
      </c>
      <c r="I14" s="62" t="s">
        <v>122</v>
      </c>
      <c r="J14" s="64" t="s">
        <v>84</v>
      </c>
      <c r="K14" s="64" t="s">
        <v>84</v>
      </c>
      <c r="L14" s="64" t="s">
        <v>84</v>
      </c>
    </row>
    <row r="15" spans="1:12" ht="19.5" customHeight="1">
      <c r="A15" s="57">
        <v>14</v>
      </c>
      <c r="B15" s="57" t="s">
        <v>129</v>
      </c>
      <c r="C15" s="58" t="s">
        <v>130</v>
      </c>
      <c r="D15" s="59" t="s">
        <v>91</v>
      </c>
      <c r="E15" s="58" t="s">
        <v>131</v>
      </c>
      <c r="F15" s="60" t="s">
        <v>65</v>
      </c>
      <c r="G15" s="58" t="s">
        <v>30</v>
      </c>
      <c r="H15" s="64" t="s">
        <v>84</v>
      </c>
      <c r="I15" s="62" t="s">
        <v>132</v>
      </c>
      <c r="J15" s="64" t="s">
        <v>133</v>
      </c>
      <c r="K15" s="64" t="s">
        <v>84</v>
      </c>
      <c r="L15" s="64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view="pageBreakPreview" zoomScale="82" zoomScaleNormal="43" zoomScaleSheetLayoutView="82" zoomScalePageLayoutView="0" workbookViewId="0" topLeftCell="A1">
      <selection activeCell="P27" sqref="P27"/>
    </sheetView>
  </sheetViews>
  <sheetFormatPr defaultColWidth="9.140625" defaultRowHeight="12.75"/>
  <cols>
    <col min="1" max="1" width="9.140625" style="38" customWidth="1"/>
    <col min="2" max="2" width="11.7109375" style="38" customWidth="1"/>
    <col min="3" max="3" width="12.421875" style="38" customWidth="1"/>
    <col min="4" max="4" width="12.140625" style="38" customWidth="1"/>
    <col min="5" max="5" width="26.28125" style="38" customWidth="1"/>
    <col min="6" max="6" width="9.28125" style="38" customWidth="1"/>
    <col min="7" max="7" width="10.140625" style="38" customWidth="1"/>
    <col min="8" max="8" width="18.140625" style="38" customWidth="1"/>
    <col min="9" max="9" width="18.8515625" style="38" customWidth="1"/>
    <col min="10" max="11" width="12.00390625" style="38" customWidth="1"/>
    <col min="12" max="12" width="12.57421875" style="38" customWidth="1"/>
    <col min="13" max="13" width="11.00390625" style="38" customWidth="1"/>
    <col min="14" max="14" width="15.00390625" style="38" customWidth="1"/>
    <col min="15" max="15" width="13.140625" style="38" customWidth="1"/>
    <col min="16" max="30" width="9.140625" style="2" customWidth="1"/>
  </cols>
  <sheetData>
    <row r="1" spans="1:30" s="7" customFormat="1" ht="27.75" customHeight="1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7" customFormat="1" ht="27.75" customHeight="1">
      <c r="A2" s="55" t="s">
        <v>63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7" customFormat="1" ht="27.75" customHeight="1">
      <c r="A3" s="55" t="s">
        <v>55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7" customFormat="1" ht="27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s="4" customFormat="1" ht="20.25">
      <c r="A5" s="54" t="s">
        <v>69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4" customFormat="1" ht="20.25">
      <c r="A6" s="54" t="s">
        <v>149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4" customFormat="1" ht="18.75" customHeight="1">
      <c r="A7" s="54" t="s">
        <v>150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s="4" customFormat="1" ht="15.75" customHeight="1">
      <c r="A8" s="56" t="s">
        <v>141</v>
      </c>
      <c r="B8" s="56"/>
      <c r="C8" s="56"/>
      <c r="D8" s="28"/>
      <c r="E8" s="28"/>
      <c r="F8" s="28"/>
      <c r="G8" s="28"/>
      <c r="H8" s="28"/>
      <c r="I8" s="28"/>
      <c r="J8" s="28"/>
      <c r="K8" s="28"/>
      <c r="L8" s="28"/>
      <c r="M8" s="53" t="s">
        <v>9</v>
      </c>
      <c r="N8" s="53"/>
      <c r="O8" s="5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s="4" customFormat="1" ht="20.25">
      <c r="A9" s="30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30"/>
      <c r="N9" s="28"/>
      <c r="O9" s="28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s="4" customFormat="1" ht="20.25">
      <c r="A10" s="54" t="s">
        <v>13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s="4" customFormat="1" ht="20.25">
      <c r="A11" s="54" t="s">
        <v>73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s="4" customFormat="1" ht="20.25">
      <c r="A12" s="31"/>
      <c r="B12" s="31"/>
      <c r="C12" s="31"/>
      <c r="D12" s="31"/>
      <c r="E12" s="31"/>
      <c r="F12" s="31"/>
      <c r="G12" s="31"/>
      <c r="H12" s="31"/>
      <c r="I12" s="28"/>
      <c r="J12" s="28"/>
      <c r="K12" s="28"/>
      <c r="L12" s="28"/>
      <c r="M12" s="28"/>
      <c r="N12" s="28"/>
      <c r="O12" s="28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s="4" customFormat="1" ht="19.5" customHeight="1">
      <c r="A13" s="27" t="s">
        <v>1</v>
      </c>
      <c r="B13" s="31"/>
      <c r="C13" s="28"/>
      <c r="D13" s="28"/>
      <c r="E13" s="28" t="s">
        <v>62</v>
      </c>
      <c r="F13" s="28"/>
      <c r="G13" s="28"/>
      <c r="I13" s="28" t="s">
        <v>10</v>
      </c>
      <c r="J13" s="28"/>
      <c r="K13" s="28"/>
      <c r="L13" s="28" t="s">
        <v>11</v>
      </c>
      <c r="M13" s="30"/>
      <c r="N13" s="30"/>
      <c r="O13" s="28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s="4" customFormat="1" ht="19.5" customHeight="1">
      <c r="A14" s="28" t="s">
        <v>2</v>
      </c>
      <c r="B14" s="28"/>
      <c r="C14" s="28"/>
      <c r="D14" s="28"/>
      <c r="E14" s="29" t="s">
        <v>7</v>
      </c>
      <c r="F14" s="28"/>
      <c r="G14" s="28"/>
      <c r="I14" s="27" t="s">
        <v>8</v>
      </c>
      <c r="J14" s="28"/>
      <c r="K14" s="28"/>
      <c r="L14" s="27" t="s">
        <v>158</v>
      </c>
      <c r="M14" s="30"/>
      <c r="N14" s="30"/>
      <c r="O14" s="28"/>
      <c r="P14" s="3"/>
      <c r="Q14" s="3"/>
      <c r="R14" s="3"/>
      <c r="S14" s="3"/>
      <c r="T14" s="3"/>
      <c r="U14" s="3"/>
      <c r="W14" s="3"/>
      <c r="X14" s="3"/>
      <c r="Y14" s="3"/>
      <c r="Z14" s="3"/>
      <c r="AA14" s="3"/>
      <c r="AB14" s="3"/>
      <c r="AC14" s="3"/>
      <c r="AD14" s="3"/>
    </row>
    <row r="15" spans="1:30" s="4" customFormat="1" ht="19.5" customHeight="1">
      <c r="A15" s="28" t="s">
        <v>16</v>
      </c>
      <c r="B15" s="28"/>
      <c r="C15" s="28"/>
      <c r="D15" s="28"/>
      <c r="E15" s="29" t="s">
        <v>4</v>
      </c>
      <c r="F15" s="32">
        <v>371</v>
      </c>
      <c r="G15" s="28"/>
      <c r="I15" s="27" t="s">
        <v>64</v>
      </c>
      <c r="J15" s="28" t="s">
        <v>160</v>
      </c>
      <c r="K15" s="28"/>
      <c r="L15" s="27" t="s">
        <v>146</v>
      </c>
      <c r="M15" s="30"/>
      <c r="N15" s="30"/>
      <c r="O15" s="28"/>
      <c r="P15" s="3"/>
      <c r="Q15" s="3"/>
      <c r="R15" s="3"/>
      <c r="S15" s="3"/>
      <c r="T15" s="3"/>
      <c r="U15" s="3"/>
      <c r="W15" s="3"/>
      <c r="X15" s="3"/>
      <c r="Y15" s="3"/>
      <c r="Z15" s="3"/>
      <c r="AA15" s="3"/>
      <c r="AB15" s="3"/>
      <c r="AC15" s="3"/>
      <c r="AD15" s="3"/>
    </row>
    <row r="16" spans="1:30" s="4" customFormat="1" ht="19.5" customHeight="1">
      <c r="A16" s="28" t="s">
        <v>3</v>
      </c>
      <c r="B16" s="28"/>
      <c r="C16" s="28"/>
      <c r="D16" s="28"/>
      <c r="E16" s="29" t="s">
        <v>5</v>
      </c>
      <c r="F16" s="33">
        <v>225</v>
      </c>
      <c r="G16" s="28"/>
      <c r="I16" s="34" t="s">
        <v>142</v>
      </c>
      <c r="J16" s="28"/>
      <c r="K16" s="28"/>
      <c r="L16" s="34" t="s">
        <v>147</v>
      </c>
      <c r="M16" s="30"/>
      <c r="N16" s="30"/>
      <c r="O16" s="28"/>
      <c r="P16" s="3"/>
      <c r="Q16" s="3"/>
      <c r="R16" s="3"/>
      <c r="S16" s="3"/>
      <c r="T16" s="3"/>
      <c r="U16" s="3"/>
      <c r="W16" s="3"/>
      <c r="X16" s="3"/>
      <c r="Y16" s="3"/>
      <c r="Z16" s="3"/>
      <c r="AA16" s="3"/>
      <c r="AB16" s="3"/>
      <c r="AC16" s="3"/>
      <c r="AD16" s="3"/>
    </row>
    <row r="17" spans="1:30" s="4" customFormat="1" ht="19.5" customHeight="1">
      <c r="A17" s="28" t="s">
        <v>76</v>
      </c>
      <c r="B17" s="28"/>
      <c r="C17" s="28"/>
      <c r="D17" s="28"/>
      <c r="E17" s="35" t="s">
        <v>6</v>
      </c>
      <c r="F17" s="27">
        <v>146</v>
      </c>
      <c r="G17" s="28"/>
      <c r="H17" s="28"/>
      <c r="I17" s="28"/>
      <c r="J17" s="28"/>
      <c r="K17" s="28"/>
      <c r="L17" s="28"/>
      <c r="M17" s="30"/>
      <c r="N17" s="30"/>
      <c r="O17" s="28"/>
      <c r="P17" s="3"/>
      <c r="Q17" s="3"/>
      <c r="R17" s="3"/>
      <c r="S17" s="3"/>
      <c r="T17" s="3"/>
      <c r="U17" s="3"/>
      <c r="W17" s="3"/>
      <c r="X17" s="3"/>
      <c r="Y17" s="3"/>
      <c r="Z17" s="3"/>
      <c r="AA17" s="3"/>
      <c r="AB17" s="3"/>
      <c r="AC17" s="3"/>
      <c r="AD17" s="3"/>
    </row>
    <row r="18" spans="1:30" s="4" customFormat="1" ht="19.5" customHeight="1">
      <c r="A18" s="28" t="s">
        <v>75</v>
      </c>
      <c r="B18" s="28"/>
      <c r="C18" s="35"/>
      <c r="D18" s="35"/>
      <c r="E18" s="27"/>
      <c r="F18" s="28"/>
      <c r="G18" s="28"/>
      <c r="I18" s="27" t="s">
        <v>14</v>
      </c>
      <c r="J18" s="28"/>
      <c r="K18" s="28"/>
      <c r="L18" s="27" t="s">
        <v>15</v>
      </c>
      <c r="M18" s="28"/>
      <c r="N18" s="28"/>
      <c r="O18" s="28"/>
      <c r="P18" s="3"/>
      <c r="Q18" s="3"/>
      <c r="R18" s="3"/>
      <c r="S18" s="3"/>
      <c r="T18" s="3"/>
      <c r="U18" s="3"/>
      <c r="W18" s="3"/>
      <c r="X18" s="3"/>
      <c r="Y18" s="3"/>
      <c r="Z18" s="3"/>
      <c r="AA18" s="3"/>
      <c r="AB18" s="3"/>
      <c r="AC18" s="3"/>
      <c r="AD18" s="3"/>
    </row>
    <row r="19" spans="1:30" s="4" customFormat="1" ht="19.5" customHeight="1">
      <c r="A19" s="28" t="s">
        <v>74</v>
      </c>
      <c r="B19" s="28"/>
      <c r="C19" s="35"/>
      <c r="D19" s="35"/>
      <c r="E19" s="28"/>
      <c r="F19" s="28"/>
      <c r="G19" s="28"/>
      <c r="I19" s="28" t="s">
        <v>143</v>
      </c>
      <c r="J19" s="28"/>
      <c r="K19" s="28"/>
      <c r="L19" s="28" t="s">
        <v>143</v>
      </c>
      <c r="M19" s="28"/>
      <c r="N19" s="36"/>
      <c r="O19" s="2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s="4" customFormat="1" ht="19.5" customHeight="1">
      <c r="A20" s="30"/>
      <c r="B20" s="28"/>
      <c r="C20" s="35"/>
      <c r="D20" s="35"/>
      <c r="E20" s="28"/>
      <c r="F20" s="28"/>
      <c r="G20" s="28"/>
      <c r="I20" s="28" t="s">
        <v>144</v>
      </c>
      <c r="J20" s="28"/>
      <c r="K20" s="28"/>
      <c r="L20" s="28" t="s">
        <v>144</v>
      </c>
      <c r="M20" s="28"/>
      <c r="N20" s="36"/>
      <c r="O20" s="2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s="4" customFormat="1" ht="19.5" customHeight="1">
      <c r="A21" s="30"/>
      <c r="B21" s="28"/>
      <c r="C21" s="35"/>
      <c r="D21" s="35"/>
      <c r="E21" s="28"/>
      <c r="F21" s="28"/>
      <c r="G21" s="28"/>
      <c r="I21" s="28" t="s">
        <v>145</v>
      </c>
      <c r="J21" s="28"/>
      <c r="K21" s="28"/>
      <c r="L21" s="28" t="s">
        <v>145</v>
      </c>
      <c r="M21" s="28"/>
      <c r="N21" s="36"/>
      <c r="O21" s="2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4" customFormat="1" ht="19.5" customHeight="1">
      <c r="A22" s="30"/>
      <c r="B22" s="28"/>
      <c r="C22" s="35"/>
      <c r="D22" s="35"/>
      <c r="E22" s="28"/>
      <c r="F22" s="28"/>
      <c r="G22" s="28"/>
      <c r="H22" s="28"/>
      <c r="I22" s="28"/>
      <c r="J22" s="28"/>
      <c r="K22" s="28"/>
      <c r="L22" s="28"/>
      <c r="M22" s="28"/>
      <c r="N22" s="36"/>
      <c r="O22" s="2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14" ht="20.25">
      <c r="A23" s="37"/>
      <c r="B23" s="37"/>
      <c r="C23" s="35"/>
      <c r="D23" s="35"/>
      <c r="M23" s="39" t="s">
        <v>137</v>
      </c>
      <c r="N23" s="39" t="s">
        <v>188</v>
      </c>
    </row>
    <row r="24" spans="1:14" ht="20.25">
      <c r="A24" s="37"/>
      <c r="B24" s="37"/>
      <c r="C24" s="35"/>
      <c r="D24" s="35"/>
      <c r="M24" s="39"/>
      <c r="N24" s="39"/>
    </row>
    <row r="25" spans="1:30" s="6" customFormat="1" ht="48.75" customHeight="1">
      <c r="A25" s="15" t="s">
        <v>0</v>
      </c>
      <c r="B25" s="15" t="s">
        <v>70</v>
      </c>
      <c r="C25" s="15" t="s">
        <v>135</v>
      </c>
      <c r="D25" s="16" t="s">
        <v>78</v>
      </c>
      <c r="E25" s="17" t="s">
        <v>17</v>
      </c>
      <c r="F25" s="17" t="s">
        <v>18</v>
      </c>
      <c r="G25" s="17" t="s">
        <v>19</v>
      </c>
      <c r="H25" s="17" t="s">
        <v>20</v>
      </c>
      <c r="I25" s="17" t="s">
        <v>21</v>
      </c>
      <c r="J25" s="15" t="s">
        <v>138</v>
      </c>
      <c r="K25" s="15" t="s">
        <v>139</v>
      </c>
      <c r="L25" s="15" t="s">
        <v>140</v>
      </c>
      <c r="M25" s="15" t="s">
        <v>36</v>
      </c>
      <c r="N25" s="15" t="s">
        <v>159</v>
      </c>
      <c r="O25" s="15" t="s">
        <v>136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15" ht="34.5" customHeight="1">
      <c r="A26" s="18">
        <v>1</v>
      </c>
      <c r="B26" s="18"/>
      <c r="C26" s="18">
        <v>5</v>
      </c>
      <c r="D26" s="19" t="s">
        <v>79</v>
      </c>
      <c r="E26" s="20" t="s">
        <v>34</v>
      </c>
      <c r="F26" s="21" t="s">
        <v>80</v>
      </c>
      <c r="G26" s="20" t="s">
        <v>31</v>
      </c>
      <c r="H26" s="22" t="s">
        <v>65</v>
      </c>
      <c r="I26" s="20" t="s">
        <v>28</v>
      </c>
      <c r="J26" s="23">
        <v>0.0005584490740740742</v>
      </c>
      <c r="K26" s="23">
        <v>0.0005429398148148148</v>
      </c>
      <c r="L26" s="23">
        <f aca="true" t="shared" si="0" ref="L26:L33">J26+K26</f>
        <v>0.001101388888888889</v>
      </c>
      <c r="M26" s="24">
        <f aca="true" t="shared" si="1" ref="M26:M33">(L26/L$26-1)*620</f>
        <v>0</v>
      </c>
      <c r="N26" s="24">
        <f>M26+35.89</f>
        <v>35.89</v>
      </c>
      <c r="O26" s="25" t="s">
        <v>29</v>
      </c>
    </row>
    <row r="27" spans="1:15" ht="34.5" customHeight="1">
      <c r="A27" s="18">
        <v>2</v>
      </c>
      <c r="B27" s="18">
        <v>1</v>
      </c>
      <c r="C27" s="18">
        <v>3</v>
      </c>
      <c r="D27" s="19" t="s">
        <v>90</v>
      </c>
      <c r="E27" s="20" t="s">
        <v>72</v>
      </c>
      <c r="F27" s="21" t="s">
        <v>91</v>
      </c>
      <c r="G27" s="20" t="s">
        <v>29</v>
      </c>
      <c r="H27" s="22" t="s">
        <v>65</v>
      </c>
      <c r="I27" s="20" t="s">
        <v>28</v>
      </c>
      <c r="J27" s="23">
        <v>0.000566550925925926</v>
      </c>
      <c r="K27" s="23">
        <v>0.0005590277777777778</v>
      </c>
      <c r="L27" s="23">
        <f t="shared" si="0"/>
        <v>0.0011255787037037037</v>
      </c>
      <c r="M27" s="24">
        <f t="shared" si="1"/>
        <v>13.617065994115203</v>
      </c>
      <c r="N27" s="24">
        <f aca="true" t="shared" si="2" ref="N27:N33">M27+35.89</f>
        <v>49.5070659941152</v>
      </c>
      <c r="O27" s="25" t="s">
        <v>29</v>
      </c>
    </row>
    <row r="28" spans="1:15" ht="34.5" customHeight="1">
      <c r="A28" s="18">
        <v>3</v>
      </c>
      <c r="B28" s="18">
        <v>2</v>
      </c>
      <c r="C28" s="18">
        <v>11</v>
      </c>
      <c r="D28" s="19" t="s">
        <v>116</v>
      </c>
      <c r="E28" s="20" t="s">
        <v>45</v>
      </c>
      <c r="F28" s="21" t="s">
        <v>86</v>
      </c>
      <c r="G28" s="20" t="s">
        <v>103</v>
      </c>
      <c r="H28" s="22" t="s">
        <v>65</v>
      </c>
      <c r="I28" s="20" t="s">
        <v>30</v>
      </c>
      <c r="J28" s="23">
        <v>0.0006222222222222223</v>
      </c>
      <c r="K28" s="23">
        <v>0.0005825231481481481</v>
      </c>
      <c r="L28" s="23">
        <f t="shared" si="0"/>
        <v>0.0012047453703703703</v>
      </c>
      <c r="M28" s="24">
        <f t="shared" si="1"/>
        <v>58.182009247582926</v>
      </c>
      <c r="N28" s="24">
        <f t="shared" si="2"/>
        <v>94.07200924758293</v>
      </c>
      <c r="O28" s="25" t="s">
        <v>29</v>
      </c>
    </row>
    <row r="29" spans="1:15" ht="34.5" customHeight="1">
      <c r="A29" s="18">
        <v>4</v>
      </c>
      <c r="B29" s="18">
        <v>3</v>
      </c>
      <c r="C29" s="18">
        <v>13</v>
      </c>
      <c r="D29" s="19" t="s">
        <v>104</v>
      </c>
      <c r="E29" s="20" t="s">
        <v>66</v>
      </c>
      <c r="F29" s="21" t="s">
        <v>91</v>
      </c>
      <c r="G29" s="20" t="s">
        <v>103</v>
      </c>
      <c r="H29" s="22" t="s">
        <v>65</v>
      </c>
      <c r="I29" s="20" t="s">
        <v>28</v>
      </c>
      <c r="J29" s="23">
        <v>0.000656712962962963</v>
      </c>
      <c r="K29" s="23">
        <v>0.0005869212962962963</v>
      </c>
      <c r="L29" s="23">
        <f t="shared" si="0"/>
        <v>0.0012436342592592594</v>
      </c>
      <c r="M29" s="24">
        <f t="shared" si="1"/>
        <v>80.07356031946208</v>
      </c>
      <c r="N29" s="24">
        <f t="shared" si="2"/>
        <v>115.96356031946208</v>
      </c>
      <c r="O29" s="25"/>
    </row>
    <row r="30" spans="1:15" ht="34.5" customHeight="1">
      <c r="A30" s="18">
        <v>5</v>
      </c>
      <c r="B30" s="18">
        <v>4</v>
      </c>
      <c r="C30" s="18">
        <v>4</v>
      </c>
      <c r="D30" s="19" t="s">
        <v>123</v>
      </c>
      <c r="E30" s="20" t="s">
        <v>35</v>
      </c>
      <c r="F30" s="21" t="s">
        <v>124</v>
      </c>
      <c r="G30" s="20" t="s">
        <v>29</v>
      </c>
      <c r="H30" s="22" t="s">
        <v>65</v>
      </c>
      <c r="I30" s="20" t="s">
        <v>125</v>
      </c>
      <c r="J30" s="23">
        <v>0.000628587962962963</v>
      </c>
      <c r="K30" s="23">
        <v>0.0006210648148148149</v>
      </c>
      <c r="L30" s="23">
        <f t="shared" si="0"/>
        <v>0.001249652777777778</v>
      </c>
      <c r="M30" s="24">
        <f t="shared" si="1"/>
        <v>83.46153846153844</v>
      </c>
      <c r="N30" s="24">
        <f t="shared" si="2"/>
        <v>119.35153846153844</v>
      </c>
      <c r="O30" s="25"/>
    </row>
    <row r="31" spans="1:15" ht="34.5" customHeight="1">
      <c r="A31" s="18">
        <v>6</v>
      </c>
      <c r="B31" s="18">
        <v>5</v>
      </c>
      <c r="C31" s="18">
        <v>10</v>
      </c>
      <c r="D31" s="19" t="s">
        <v>120</v>
      </c>
      <c r="E31" s="20" t="s">
        <v>121</v>
      </c>
      <c r="F31" s="21" t="s">
        <v>91</v>
      </c>
      <c r="G31" s="20" t="s">
        <v>29</v>
      </c>
      <c r="H31" s="22" t="s">
        <v>65</v>
      </c>
      <c r="I31" s="20" t="s">
        <v>30</v>
      </c>
      <c r="J31" s="23">
        <v>0.0006616898148148147</v>
      </c>
      <c r="K31" s="23">
        <v>0.0006247685185185185</v>
      </c>
      <c r="L31" s="23">
        <f t="shared" si="0"/>
        <v>0.0012864583333333332</v>
      </c>
      <c r="M31" s="24">
        <f t="shared" si="1"/>
        <v>104.1803278688524</v>
      </c>
      <c r="N31" s="24">
        <f t="shared" si="2"/>
        <v>140.07032786885242</v>
      </c>
      <c r="O31" s="25"/>
    </row>
    <row r="32" spans="1:15" ht="34.5" customHeight="1">
      <c r="A32" s="18">
        <v>7</v>
      </c>
      <c r="B32" s="18"/>
      <c r="C32" s="18">
        <v>1</v>
      </c>
      <c r="D32" s="19" t="s">
        <v>97</v>
      </c>
      <c r="E32" s="20" t="s">
        <v>98</v>
      </c>
      <c r="F32" s="21" t="s">
        <v>99</v>
      </c>
      <c r="G32" s="20" t="s">
        <v>29</v>
      </c>
      <c r="H32" s="22" t="s">
        <v>65</v>
      </c>
      <c r="I32" s="20" t="s">
        <v>30</v>
      </c>
      <c r="J32" s="23">
        <v>0.0006739583333333333</v>
      </c>
      <c r="K32" s="23">
        <v>0.0006530092592592593</v>
      </c>
      <c r="L32" s="23">
        <f t="shared" si="0"/>
        <v>0.0013269675925925927</v>
      </c>
      <c r="M32" s="24">
        <f t="shared" si="1"/>
        <v>126.98402690205975</v>
      </c>
      <c r="N32" s="24">
        <f t="shared" si="2"/>
        <v>162.87402690205977</v>
      </c>
      <c r="O32" s="25"/>
    </row>
    <row r="33" spans="1:15" ht="34.5" customHeight="1">
      <c r="A33" s="18">
        <v>8</v>
      </c>
      <c r="B33" s="18">
        <v>6</v>
      </c>
      <c r="C33" s="18">
        <v>2</v>
      </c>
      <c r="D33" s="19" t="s">
        <v>129</v>
      </c>
      <c r="E33" s="20" t="s">
        <v>130</v>
      </c>
      <c r="F33" s="21" t="s">
        <v>91</v>
      </c>
      <c r="G33" s="20" t="s">
        <v>131</v>
      </c>
      <c r="H33" s="22" t="s">
        <v>65</v>
      </c>
      <c r="I33" s="20" t="s">
        <v>30</v>
      </c>
      <c r="J33" s="23">
        <v>0.0006887731481481481</v>
      </c>
      <c r="K33" s="23">
        <v>0.0006836805555555555</v>
      </c>
      <c r="L33" s="23">
        <f t="shared" si="0"/>
        <v>0.0013724537037037036</v>
      </c>
      <c r="M33" s="24">
        <f t="shared" si="1"/>
        <v>152.58932324506088</v>
      </c>
      <c r="N33" s="24">
        <f t="shared" si="2"/>
        <v>188.47932324506087</v>
      </c>
      <c r="O33" s="25"/>
    </row>
    <row r="34" ht="34.5" customHeight="1"/>
    <row r="35" spans="1:30" s="51" customFormat="1" ht="34.5" customHeight="1">
      <c r="A35" s="40" t="s">
        <v>57</v>
      </c>
      <c r="B35" s="41"/>
      <c r="C35" s="41"/>
      <c r="D35" s="41"/>
      <c r="E35" s="41"/>
      <c r="F35" s="41"/>
      <c r="G35" s="42"/>
      <c r="H35" s="43"/>
      <c r="I35" s="43"/>
      <c r="J35" s="38"/>
      <c r="K35" s="23"/>
      <c r="L35" s="23"/>
      <c r="M35" s="25"/>
      <c r="N35" s="25"/>
      <c r="O35" s="44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</row>
    <row r="36" spans="1:30" s="45" customFormat="1" ht="34.5" customHeight="1">
      <c r="A36" s="18"/>
      <c r="B36" s="18"/>
      <c r="C36" s="18">
        <v>8</v>
      </c>
      <c r="D36" s="19" t="s">
        <v>110</v>
      </c>
      <c r="E36" s="20" t="s">
        <v>33</v>
      </c>
      <c r="F36" s="21" t="s">
        <v>111</v>
      </c>
      <c r="G36" s="20" t="s">
        <v>29</v>
      </c>
      <c r="H36" s="22" t="s">
        <v>65</v>
      </c>
      <c r="I36" s="20" t="s">
        <v>112</v>
      </c>
      <c r="K36" s="46"/>
      <c r="L36" s="46"/>
      <c r="M36" s="46"/>
      <c r="N36" s="24"/>
      <c r="O36" s="44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</row>
    <row r="37" spans="1:30" s="45" customFormat="1" ht="34.5" customHeight="1">
      <c r="A37" s="18"/>
      <c r="B37" s="18"/>
      <c r="C37" s="18">
        <v>9</v>
      </c>
      <c r="D37" s="19" t="s">
        <v>85</v>
      </c>
      <c r="E37" s="20" t="s">
        <v>32</v>
      </c>
      <c r="F37" s="21" t="s">
        <v>86</v>
      </c>
      <c r="G37" s="20" t="s">
        <v>29</v>
      </c>
      <c r="H37" s="22" t="s">
        <v>65</v>
      </c>
      <c r="I37" s="20" t="s">
        <v>28</v>
      </c>
      <c r="K37" s="46"/>
      <c r="L37" s="46"/>
      <c r="M37" s="46"/>
      <c r="N37" s="24"/>
      <c r="O37" s="44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1:30" s="51" customFormat="1" ht="34.5" customHeight="1">
      <c r="A38" s="40" t="s">
        <v>58</v>
      </c>
      <c r="B38" s="41"/>
      <c r="C38" s="41"/>
      <c r="D38" s="41"/>
      <c r="E38" s="41"/>
      <c r="F38" s="41"/>
      <c r="G38" s="25"/>
      <c r="H38" s="25"/>
      <c r="I38" s="25"/>
      <c r="J38" s="25"/>
      <c r="K38" s="25"/>
      <c r="L38" s="25"/>
      <c r="M38" s="24"/>
      <c r="N38" s="24"/>
      <c r="O38" s="47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</row>
    <row r="39" spans="1:30" s="45" customFormat="1" ht="34.5" customHeight="1">
      <c r="A39" s="18"/>
      <c r="B39" s="18"/>
      <c r="C39" s="18">
        <v>6</v>
      </c>
      <c r="D39" s="19" t="s">
        <v>102</v>
      </c>
      <c r="E39" s="20" t="s">
        <v>67</v>
      </c>
      <c r="F39" s="21" t="s">
        <v>91</v>
      </c>
      <c r="G39" s="20" t="s">
        <v>103</v>
      </c>
      <c r="H39" s="22" t="s">
        <v>65</v>
      </c>
      <c r="I39" s="20" t="s">
        <v>28</v>
      </c>
      <c r="J39" s="46"/>
      <c r="K39" s="46"/>
      <c r="L39" s="46"/>
      <c r="M39" s="46"/>
      <c r="N39" s="24"/>
      <c r="O39" s="44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</row>
    <row r="40" spans="1:30" s="45" customFormat="1" ht="34.5" customHeight="1">
      <c r="A40" s="18"/>
      <c r="B40" s="18"/>
      <c r="C40" s="18">
        <v>12</v>
      </c>
      <c r="D40" s="19" t="s">
        <v>93</v>
      </c>
      <c r="E40" s="20" t="s">
        <v>68</v>
      </c>
      <c r="F40" s="21" t="s">
        <v>91</v>
      </c>
      <c r="G40" s="20" t="s">
        <v>29</v>
      </c>
      <c r="H40" s="22" t="s">
        <v>65</v>
      </c>
      <c r="I40" s="20" t="s">
        <v>94</v>
      </c>
      <c r="J40" s="46"/>
      <c r="K40" s="46"/>
      <c r="L40" s="46"/>
      <c r="M40" s="46"/>
      <c r="N40" s="24"/>
      <c r="O40" s="44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</row>
    <row r="41" spans="1:30" s="45" customFormat="1" ht="34.5" customHeight="1">
      <c r="A41" s="40" t="s">
        <v>148</v>
      </c>
      <c r="B41" s="18"/>
      <c r="C41" s="18"/>
      <c r="D41" s="19"/>
      <c r="E41" s="20"/>
      <c r="F41" s="21"/>
      <c r="G41" s="20"/>
      <c r="H41" s="22"/>
      <c r="I41" s="20"/>
      <c r="J41" s="46"/>
      <c r="K41" s="46"/>
      <c r="L41" s="46"/>
      <c r="M41" s="46"/>
      <c r="N41" s="24"/>
      <c r="O41" s="44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</row>
    <row r="42" spans="1:30" s="51" customFormat="1" ht="34.5" customHeight="1">
      <c r="A42" s="38"/>
      <c r="B42" s="41"/>
      <c r="C42" s="41"/>
      <c r="D42" s="41"/>
      <c r="E42" s="41"/>
      <c r="F42" s="41"/>
      <c r="G42" s="48"/>
      <c r="H42" s="48"/>
      <c r="I42" s="48"/>
      <c r="J42" s="48"/>
      <c r="K42" s="48"/>
      <c r="L42" s="48"/>
      <c r="M42" s="48"/>
      <c r="N42" s="4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0" s="51" customFormat="1" ht="34.5" customHeight="1">
      <c r="A43" s="40" t="s">
        <v>59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</row>
    <row r="44" spans="1:30" s="51" customFormat="1" ht="34.5" customHeight="1">
      <c r="A44" s="40" t="s">
        <v>60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1:30" s="51" customFormat="1" ht="34.5" customHeight="1">
      <c r="A45" s="40" t="s">
        <v>61</v>
      </c>
      <c r="B45" s="48"/>
      <c r="C45" s="48"/>
      <c r="D45" s="48"/>
      <c r="E45" s="48"/>
      <c r="F45" s="48"/>
      <c r="G45" s="48"/>
      <c r="H45" s="48"/>
      <c r="I45" s="38"/>
      <c r="J45" s="49"/>
      <c r="K45" s="49"/>
      <c r="L45" s="49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1:30" s="45" customFormat="1" ht="34.5" customHeight="1">
      <c r="A46" s="18"/>
      <c r="B46" s="18"/>
      <c r="C46" s="18">
        <v>14</v>
      </c>
      <c r="D46" s="19" t="s">
        <v>134</v>
      </c>
      <c r="E46" s="20" t="s">
        <v>27</v>
      </c>
      <c r="F46" s="21" t="s">
        <v>106</v>
      </c>
      <c r="G46" s="20" t="s">
        <v>29</v>
      </c>
      <c r="H46" s="22" t="s">
        <v>65</v>
      </c>
      <c r="I46" s="20" t="s">
        <v>28</v>
      </c>
      <c r="J46" s="23">
        <v>0.0006074074074074073</v>
      </c>
      <c r="K46" s="23"/>
      <c r="L46" s="23"/>
      <c r="M46" s="24"/>
      <c r="N46" s="24"/>
      <c r="O46" s="44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</row>
    <row r="47" spans="1:30" s="45" customFormat="1" ht="34.5" customHeight="1">
      <c r="A47" s="18"/>
      <c r="B47" s="18"/>
      <c r="C47" s="18">
        <v>7</v>
      </c>
      <c r="D47" s="19" t="s">
        <v>105</v>
      </c>
      <c r="E47" s="20" t="s">
        <v>56</v>
      </c>
      <c r="F47" s="21" t="s">
        <v>106</v>
      </c>
      <c r="G47" s="20" t="s">
        <v>103</v>
      </c>
      <c r="H47" s="22" t="s">
        <v>65</v>
      </c>
      <c r="I47" s="20" t="s">
        <v>107</v>
      </c>
      <c r="J47" s="23">
        <v>0.0005945601851851852</v>
      </c>
      <c r="K47" s="23"/>
      <c r="L47" s="23"/>
      <c r="M47" s="24"/>
      <c r="N47" s="24"/>
      <c r="O47" s="44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</row>
    <row r="48" spans="1:30" s="51" customFormat="1" ht="34.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1:30" s="51" customFormat="1" ht="34.5" customHeight="1">
      <c r="A49" s="38"/>
      <c r="B49" s="38"/>
      <c r="C49" s="38"/>
      <c r="D49" s="38"/>
      <c r="E49" s="38"/>
      <c r="F49" s="38"/>
      <c r="G49" s="38"/>
      <c r="H49" s="38"/>
      <c r="I49" s="38" t="s">
        <v>152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1:30" s="51" customFormat="1" ht="34.5" customHeight="1">
      <c r="A50" s="38"/>
      <c r="B50" s="38"/>
      <c r="C50" s="38"/>
      <c r="D50" s="38"/>
      <c r="E50" s="38"/>
      <c r="F50" s="38"/>
      <c r="G50" s="38"/>
      <c r="H50" s="38"/>
      <c r="I50" s="38" t="s">
        <v>153</v>
      </c>
      <c r="J50" s="38"/>
      <c r="K50" s="38"/>
      <c r="L50" s="50"/>
      <c r="M50" s="50"/>
      <c r="N50" s="38" t="s">
        <v>154</v>
      </c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  <row r="51" spans="1:30" s="51" customFormat="1" ht="34.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</row>
    <row r="52" spans="1:30" s="51" customFormat="1" ht="34.5" customHeight="1">
      <c r="A52" s="38"/>
      <c r="B52" s="38"/>
      <c r="C52" s="38"/>
      <c r="D52" s="38"/>
      <c r="E52" s="38"/>
      <c r="F52" s="38"/>
      <c r="G52" s="38"/>
      <c r="H52" s="38"/>
      <c r="I52" s="38" t="s">
        <v>155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</row>
    <row r="53" spans="1:30" s="51" customFormat="1" ht="34.5" customHeight="1">
      <c r="A53" s="38"/>
      <c r="B53" s="38"/>
      <c r="C53" s="38"/>
      <c r="D53" s="38"/>
      <c r="E53" s="38"/>
      <c r="F53" s="38"/>
      <c r="G53" s="38"/>
      <c r="H53" s="38"/>
      <c r="I53" s="38" t="s">
        <v>156</v>
      </c>
      <c r="J53" s="38"/>
      <c r="K53" s="38"/>
      <c r="L53" s="50"/>
      <c r="M53" s="50"/>
      <c r="N53" s="38" t="s">
        <v>157</v>
      </c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</row>
    <row r="54" ht="34.5" customHeight="1"/>
  </sheetData>
  <sheetProtection/>
  <mergeCells count="10">
    <mergeCell ref="M8:O8"/>
    <mergeCell ref="A10:O10"/>
    <mergeCell ref="A11:O11"/>
    <mergeCell ref="A1:O1"/>
    <mergeCell ref="A2:O2"/>
    <mergeCell ref="A3:O3"/>
    <mergeCell ref="A5:O5"/>
    <mergeCell ref="A6:O6"/>
    <mergeCell ref="A7:O7"/>
    <mergeCell ref="A8:C8"/>
  </mergeCells>
  <printOptions/>
  <pageMargins left="0.48" right="0.21" top="0.36" bottom="0.3937007874015748" header="0.33" footer="0.1968503937007874"/>
  <pageSetup fitToHeight="1" fitToWidth="1" horizontalDpi="300" verticalDpi="3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="75" zoomScaleSheetLayoutView="75" zoomScalePageLayoutView="0" workbookViewId="0" topLeftCell="A7">
      <selection activeCell="M15" sqref="M15"/>
    </sheetView>
  </sheetViews>
  <sheetFormatPr defaultColWidth="9.140625" defaultRowHeight="12.75"/>
  <cols>
    <col min="1" max="2" width="8.8515625" style="70" customWidth="1"/>
    <col min="3" max="3" width="26.140625" style="70" customWidth="1"/>
    <col min="4" max="4" width="17.7109375" style="70" customWidth="1"/>
    <col min="5" max="5" width="13.7109375" style="70" customWidth="1"/>
    <col min="6" max="6" width="20.140625" style="70" customWidth="1"/>
    <col min="7" max="7" width="8.8515625" style="70" customWidth="1"/>
  </cols>
  <sheetData>
    <row r="1" ht="18.75">
      <c r="A1" s="70" t="s">
        <v>37</v>
      </c>
    </row>
    <row r="3" ht="18.75">
      <c r="A3" s="70" t="s">
        <v>150</v>
      </c>
    </row>
    <row r="4" ht="18.75">
      <c r="A4" s="70" t="s">
        <v>69</v>
      </c>
    </row>
    <row r="5" ht="18.75">
      <c r="A5" s="70" t="s">
        <v>149</v>
      </c>
    </row>
    <row r="7" spans="1:4" ht="18.75">
      <c r="A7" s="70" t="s">
        <v>141</v>
      </c>
      <c r="D7" s="70" t="s">
        <v>38</v>
      </c>
    </row>
    <row r="9" spans="1:3" ht="18.75">
      <c r="A9" s="70" t="s">
        <v>23</v>
      </c>
      <c r="C9" s="70" t="s">
        <v>71</v>
      </c>
    </row>
    <row r="11" spans="1:6" ht="39.75" customHeight="1">
      <c r="A11" s="71" t="s">
        <v>0</v>
      </c>
      <c r="B11" s="71" t="s">
        <v>39</v>
      </c>
      <c r="C11" s="71" t="s">
        <v>40</v>
      </c>
      <c r="D11" s="71" t="s">
        <v>41</v>
      </c>
      <c r="E11" s="71" t="s">
        <v>42</v>
      </c>
      <c r="F11" s="71" t="s">
        <v>43</v>
      </c>
    </row>
    <row r="12" ht="23.25" customHeight="1">
      <c r="A12" s="72" t="s">
        <v>44</v>
      </c>
    </row>
    <row r="13" spans="1:7" ht="18.75">
      <c r="A13" s="73">
        <v>1</v>
      </c>
      <c r="B13" s="74">
        <v>5</v>
      </c>
      <c r="C13" s="75" t="s">
        <v>34</v>
      </c>
      <c r="D13" s="91" t="s">
        <v>184</v>
      </c>
      <c r="E13" s="91" t="s">
        <v>184</v>
      </c>
      <c r="F13" s="76">
        <v>0</v>
      </c>
      <c r="G13" s="77"/>
    </row>
    <row r="14" spans="1:7" ht="18.75">
      <c r="A14" s="73">
        <v>2</v>
      </c>
      <c r="B14" s="74">
        <v>3</v>
      </c>
      <c r="C14" s="75" t="s">
        <v>72</v>
      </c>
      <c r="D14" s="91" t="s">
        <v>170</v>
      </c>
      <c r="E14" s="91" t="s">
        <v>170</v>
      </c>
      <c r="F14" s="76">
        <v>13.62</v>
      </c>
      <c r="G14" s="77"/>
    </row>
    <row r="15" spans="1:7" ht="18.75">
      <c r="A15" s="73">
        <v>3</v>
      </c>
      <c r="B15" s="74">
        <v>11</v>
      </c>
      <c r="C15" s="75" t="s">
        <v>45</v>
      </c>
      <c r="D15" s="91" t="s">
        <v>117</v>
      </c>
      <c r="E15" s="78"/>
      <c r="F15" s="76"/>
      <c r="G15" s="77"/>
    </row>
    <row r="16" spans="1:7" ht="18.75">
      <c r="A16" s="73">
        <v>4</v>
      </c>
      <c r="B16" s="74">
        <v>13</v>
      </c>
      <c r="C16" s="75" t="s">
        <v>66</v>
      </c>
      <c r="D16" s="91" t="s">
        <v>164</v>
      </c>
      <c r="E16" s="91" t="s">
        <v>164</v>
      </c>
      <c r="F16" s="76">
        <v>80.07</v>
      </c>
      <c r="G16" s="77"/>
    </row>
    <row r="17" spans="1:7" ht="18.75">
      <c r="A17" s="73">
        <v>5</v>
      </c>
      <c r="B17" s="74">
        <v>4</v>
      </c>
      <c r="C17" s="75" t="s">
        <v>35</v>
      </c>
      <c r="D17" s="91" t="s">
        <v>185</v>
      </c>
      <c r="E17" s="91" t="s">
        <v>185</v>
      </c>
      <c r="F17" s="76">
        <v>83.46</v>
      </c>
      <c r="G17" s="77"/>
    </row>
    <row r="18" spans="1:7" ht="18.75">
      <c r="A18" s="73">
        <v>6</v>
      </c>
      <c r="B18" s="74">
        <v>10</v>
      </c>
      <c r="C18" s="75" t="s">
        <v>121</v>
      </c>
      <c r="D18" s="91" t="s">
        <v>122</v>
      </c>
      <c r="E18" s="78"/>
      <c r="F18" s="76"/>
      <c r="G18" s="77"/>
    </row>
    <row r="19" spans="1:7" ht="18.75">
      <c r="A19" s="73">
        <v>7</v>
      </c>
      <c r="B19" s="74">
        <v>1</v>
      </c>
      <c r="C19" s="75" t="s">
        <v>98</v>
      </c>
      <c r="D19" s="91" t="s">
        <v>100</v>
      </c>
      <c r="E19" s="91" t="s">
        <v>100</v>
      </c>
      <c r="F19" s="76">
        <v>126.98</v>
      </c>
      <c r="G19" s="77"/>
    </row>
    <row r="20" spans="1:7" ht="18.75">
      <c r="A20" s="73">
        <v>8</v>
      </c>
      <c r="B20" s="74">
        <v>2</v>
      </c>
      <c r="C20" s="75" t="s">
        <v>130</v>
      </c>
      <c r="D20" s="91" t="s">
        <v>132</v>
      </c>
      <c r="E20" s="79"/>
      <c r="F20" s="76"/>
      <c r="G20" s="77"/>
    </row>
    <row r="21" spans="1:7" ht="18.75">
      <c r="A21" s="73">
        <v>9</v>
      </c>
      <c r="B21" s="80"/>
      <c r="C21" s="81"/>
      <c r="D21" s="79"/>
      <c r="E21" s="82"/>
      <c r="F21" s="76"/>
      <c r="G21" s="77"/>
    </row>
    <row r="22" spans="1:7" ht="18.75">
      <c r="A22" s="73">
        <v>10</v>
      </c>
      <c r="B22" s="80"/>
      <c r="C22" s="81"/>
      <c r="D22" s="79"/>
      <c r="E22" s="82"/>
      <c r="F22" s="76"/>
      <c r="G22" s="77"/>
    </row>
    <row r="23" spans="1:7" ht="15" customHeight="1">
      <c r="A23" s="77"/>
      <c r="B23" s="77"/>
      <c r="C23" s="77"/>
      <c r="D23" s="73"/>
      <c r="E23" s="73"/>
      <c r="F23" s="77"/>
      <c r="G23" s="77"/>
    </row>
    <row r="24" spans="1:7" ht="26.25" customHeight="1">
      <c r="A24" s="83" t="s">
        <v>46</v>
      </c>
      <c r="B24" s="77"/>
      <c r="C24" s="77"/>
      <c r="D24" s="73"/>
      <c r="E24" s="73"/>
      <c r="F24" s="77"/>
      <c r="G24" s="77"/>
    </row>
    <row r="25" spans="1:7" ht="18.75">
      <c r="A25" s="73">
        <v>1</v>
      </c>
      <c r="B25" s="73">
        <v>5</v>
      </c>
      <c r="C25" s="75" t="s">
        <v>34</v>
      </c>
      <c r="D25" s="91" t="s">
        <v>184</v>
      </c>
      <c r="E25" s="73"/>
      <c r="F25" s="82"/>
      <c r="G25" s="77"/>
    </row>
    <row r="26" spans="1:7" ht="18.75">
      <c r="A26" s="73" t="s">
        <v>186</v>
      </c>
      <c r="B26" s="73">
        <v>12</v>
      </c>
      <c r="C26" s="75" t="s">
        <v>68</v>
      </c>
      <c r="D26" s="91" t="s">
        <v>181</v>
      </c>
      <c r="E26" s="73"/>
      <c r="F26" s="82"/>
      <c r="G26" s="77"/>
    </row>
    <row r="27" spans="1:7" ht="18.75">
      <c r="A27" s="73">
        <v>2</v>
      </c>
      <c r="B27" s="73">
        <v>3</v>
      </c>
      <c r="C27" s="75" t="s">
        <v>72</v>
      </c>
      <c r="D27" s="91" t="s">
        <v>170</v>
      </c>
      <c r="E27" s="73"/>
      <c r="F27" s="82"/>
      <c r="G27" s="77"/>
    </row>
    <row r="28" spans="1:7" ht="18.75">
      <c r="A28" s="73" t="s">
        <v>151</v>
      </c>
      <c r="B28" s="73">
        <v>14</v>
      </c>
      <c r="C28" s="75" t="s">
        <v>27</v>
      </c>
      <c r="D28" s="91" t="s">
        <v>161</v>
      </c>
      <c r="E28" s="73"/>
      <c r="F28" s="82"/>
      <c r="G28" s="77"/>
    </row>
    <row r="29" spans="1:7" ht="18.75">
      <c r="A29" s="73" t="s">
        <v>186</v>
      </c>
      <c r="B29" s="73">
        <v>6</v>
      </c>
      <c r="C29" s="75" t="s">
        <v>67</v>
      </c>
      <c r="D29" s="91" t="s">
        <v>176</v>
      </c>
      <c r="E29" s="73"/>
      <c r="F29" s="82"/>
      <c r="G29" s="77"/>
    </row>
    <row r="31" spans="1:7" ht="18.75">
      <c r="A31" s="70" t="s">
        <v>47</v>
      </c>
      <c r="D31" s="77"/>
      <c r="E31" s="73"/>
      <c r="F31" s="73"/>
      <c r="G31" s="84"/>
    </row>
    <row r="32" spans="1:7" ht="39" customHeight="1">
      <c r="A32" s="85" t="s">
        <v>48</v>
      </c>
      <c r="B32" s="85"/>
      <c r="C32" s="85"/>
      <c r="D32" s="78">
        <f>D25+D26+D27+D28+D29</f>
        <v>292.74</v>
      </c>
      <c r="E32" s="78"/>
      <c r="F32" s="80"/>
      <c r="G32" s="80"/>
    </row>
    <row r="33" spans="1:7" ht="28.5" customHeight="1">
      <c r="A33" s="86" t="s">
        <v>49</v>
      </c>
      <c r="B33" s="86"/>
      <c r="C33" s="86"/>
      <c r="D33" s="86"/>
      <c r="E33" s="78">
        <f>E13+E14+E16+E17+E19</f>
        <v>370.28</v>
      </c>
      <c r="F33" s="77"/>
      <c r="G33" s="80"/>
    </row>
    <row r="34" spans="1:7" ht="30" customHeight="1">
      <c r="A34" s="85" t="s">
        <v>50</v>
      </c>
      <c r="B34" s="85"/>
      <c r="C34" s="85"/>
      <c r="D34" s="85"/>
      <c r="E34" s="85"/>
      <c r="F34" s="87">
        <f>F13+F14+F16+F17+F19</f>
        <v>304.13</v>
      </c>
      <c r="G34" s="77"/>
    </row>
    <row r="35" spans="1:7" ht="18.75">
      <c r="A35" s="77"/>
      <c r="B35" s="77"/>
      <c r="C35" s="77"/>
      <c r="D35" s="77"/>
      <c r="E35" s="73"/>
      <c r="F35" s="73"/>
      <c r="G35" s="73"/>
    </row>
    <row r="36" spans="1:7" ht="18.75">
      <c r="A36" s="77" t="s">
        <v>51</v>
      </c>
      <c r="B36" s="77"/>
      <c r="C36" s="77"/>
      <c r="D36" s="77"/>
      <c r="E36" s="73"/>
      <c r="F36" s="73"/>
      <c r="G36" s="79">
        <f>(E33+D32-F34)/10</f>
        <v>35.888999999999996</v>
      </c>
    </row>
    <row r="37" spans="1:7" ht="18.75">
      <c r="A37" s="88" t="s">
        <v>187</v>
      </c>
      <c r="B37" s="88"/>
      <c r="C37" s="88"/>
      <c r="D37" s="77"/>
      <c r="E37" s="73"/>
      <c r="F37" s="73"/>
      <c r="G37" s="79"/>
    </row>
    <row r="38" spans="1:7" ht="18.75">
      <c r="A38" s="77"/>
      <c r="B38" s="77"/>
      <c r="C38" s="77"/>
      <c r="D38" s="77"/>
      <c r="E38" s="73"/>
      <c r="F38" s="73"/>
      <c r="G38" s="73"/>
    </row>
    <row r="39" spans="1:7" ht="18.75">
      <c r="A39" s="89" t="s">
        <v>52</v>
      </c>
      <c r="B39" s="89"/>
      <c r="C39" s="89"/>
      <c r="D39" s="90">
        <v>35.89</v>
      </c>
      <c r="E39" s="73"/>
      <c r="G39" s="77"/>
    </row>
    <row r="40" spans="1:7" ht="18.75">
      <c r="A40" s="77"/>
      <c r="B40" s="77"/>
      <c r="C40" s="77"/>
      <c r="D40" s="77"/>
      <c r="E40" s="77"/>
      <c r="F40" s="77"/>
      <c r="G40" s="77"/>
    </row>
    <row r="41" spans="1:7" ht="18.75">
      <c r="A41" s="77"/>
      <c r="B41" s="77"/>
      <c r="C41" s="77" t="s">
        <v>53</v>
      </c>
      <c r="D41" s="77"/>
      <c r="E41" s="77"/>
      <c r="F41" s="77" t="s">
        <v>54</v>
      </c>
      <c r="G41" s="77"/>
    </row>
  </sheetData>
  <sheetProtection/>
  <mergeCells count="5">
    <mergeCell ref="A39:C39"/>
    <mergeCell ref="A32:C32"/>
    <mergeCell ref="A33:D33"/>
    <mergeCell ref="A34:E34"/>
    <mergeCell ref="A37:C37"/>
  </mergeCells>
  <printOptions/>
  <pageMargins left="0.7" right="0.5" top="0.65" bottom="0.54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2013-01-19T17:36:30Z</cp:lastPrinted>
  <dcterms:created xsi:type="dcterms:W3CDTF">1996-10-08T23:32:33Z</dcterms:created>
  <dcterms:modified xsi:type="dcterms:W3CDTF">2013-01-19T20:48:53Z</dcterms:modified>
  <cp:category/>
  <cp:version/>
  <cp:contentType/>
  <cp:contentStatus/>
</cp:coreProperties>
</file>